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รวมงานปัจจุบัน\2562\กรม\อำนวยการ\"/>
    </mc:Choice>
  </mc:AlternateContent>
  <xr:revisionPtr revIDLastSave="0" documentId="13_ncr:1_{BA134706-0C8C-4960-A120-CA9F67D95330}" xr6:coauthVersionLast="43" xr6:coauthVersionMax="43" xr10:uidLastSave="{00000000-0000-0000-0000-000000000000}"/>
  <bookViews>
    <workbookView xWindow="-120" yWindow="-120" windowWidth="20730" windowHeight="11160" tabRatio="688" activeTab="1" xr2:uid="{00000000-000D-0000-FFFF-FFFF00000000}"/>
  </bookViews>
  <sheets>
    <sheet name="แผนการจัดื้อจัดจ้างประจำปี(O21)" sheetId="6" r:id="rId1"/>
    <sheet name="แนบท้ายประกาศ ข้อ 5 แบบ สขร. 1 " sheetId="4" r:id="rId2"/>
    <sheet name="แนบท้ายประกาศ ข้อ 6" sheetId="5" r:id="rId3"/>
    <sheet name="อธิบายแบบ สขร. 1 " sheetId="3" r:id="rId4"/>
  </sheets>
  <definedNames>
    <definedName name="_xlnm.Print_Titles" localSheetId="1">'แนบท้ายประกาศ ข้อ 5 แบบ สขร. 1 '!$1:$6</definedName>
    <definedName name="_xlnm.Print_Titles" localSheetId="2">'แนบท้ายประกาศ ข้อ 6'!$2:$7</definedName>
    <definedName name="_xlnm.Print_Titles" localSheetId="3">'อธิบายแบบ สขร. 1 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5" i="4" l="1"/>
  <c r="G25" i="4"/>
  <c r="D25" i="4"/>
  <c r="C25" i="4"/>
  <c r="C8" i="5" l="1"/>
  <c r="D19" i="5"/>
  <c r="C19" i="5"/>
  <c r="D15" i="5"/>
  <c r="C15" i="5"/>
  <c r="F23" i="5"/>
  <c r="F22" i="5"/>
  <c r="F21" i="5"/>
  <c r="F12" i="5"/>
  <c r="D8" i="5"/>
  <c r="E23" i="5"/>
  <c r="E22" i="5"/>
  <c r="E21" i="5"/>
  <c r="E20" i="5"/>
  <c r="F20" i="5" s="1"/>
  <c r="E18" i="5"/>
  <c r="F18" i="5" s="1"/>
  <c r="E17" i="5"/>
  <c r="F17" i="5" s="1"/>
  <c r="E16" i="5"/>
  <c r="F16" i="5" s="1"/>
  <c r="E14" i="5"/>
  <c r="F14" i="5" s="1"/>
  <c r="E13" i="5"/>
  <c r="F13" i="5" s="1"/>
  <c r="E12" i="5"/>
  <c r="E11" i="5"/>
  <c r="F11" i="5" s="1"/>
  <c r="E10" i="5"/>
  <c r="F10" i="5" s="1"/>
  <c r="E19" i="5" l="1"/>
  <c r="F19" i="5" s="1"/>
  <c r="C24" i="5"/>
  <c r="E15" i="5"/>
  <c r="F15" i="5" s="1"/>
  <c r="D24" i="5"/>
  <c r="E8" i="5"/>
  <c r="F8" i="5" s="1"/>
  <c r="E24" i="5" l="1"/>
  <c r="F24" i="5" s="1"/>
</calcChain>
</file>

<file path=xl/sharedStrings.xml><?xml version="1.0" encoding="utf-8"?>
<sst xmlns="http://schemas.openxmlformats.org/spreadsheetml/2006/main" count="151" uniqueCount="123">
  <si>
    <t>ลำดับที่</t>
  </si>
  <si>
    <t>งานที่จัดซื้อหรือจัดจ้าง</t>
  </si>
  <si>
    <t>(2)</t>
  </si>
  <si>
    <t>(3)</t>
  </si>
  <si>
    <t>(4)</t>
  </si>
  <si>
    <t>วิธีซื้อหรือจ้าง</t>
  </si>
  <si>
    <t xml:space="preserve"> (5)</t>
  </si>
  <si>
    <t xml:space="preserve"> (6)</t>
  </si>
  <si>
    <t xml:space="preserve"> (9)</t>
  </si>
  <si>
    <t xml:space="preserve"> (10)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</si>
  <si>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</si>
  <si>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(1)</t>
  </si>
  <si>
    <t>ช่องที่ (2)</t>
  </si>
  <si>
    <t>ช่องที่ (3)</t>
  </si>
  <si>
    <t>ช่องที่ (4)</t>
  </si>
  <si>
    <t>ช่องที่ (5)</t>
  </si>
  <si>
    <t>ช่องที่ (6)</t>
  </si>
  <si>
    <t>ช่องที่ (7)</t>
  </si>
  <si>
    <t>ช่องที่ (8)</t>
  </si>
  <si>
    <t>ช่องที่ (9)</t>
  </si>
  <si>
    <t>ช่องที่ (10)</t>
  </si>
  <si>
    <t>รายชื่อผู้เสนอราคา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</si>
  <si>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</si>
  <si>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ระบุชื่อของงานที่จัดซื้อหรือจ้าง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</si>
  <si>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</si>
  <si>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ระบุวงเงินราคากลางของงานซื้อหรือจ้างในครั้งนั้น</t>
  </si>
  <si>
    <t>ระบุวิธีการที่จัดซื้อหรือจัดจ้างในครั้งนั้น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</si>
  <si>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</si>
  <si>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ระบุเหตุผลที่คัดเลือกผู้ขายหรือผู้รับจ้างรายนั้น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</si>
  <si>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</si>
  <si>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รายชื่อผู้เสนอราคาและราคาที่เสนอ (7)</t>
  </si>
  <si>
    <t>ผู้ได้รับการคัดเลือกและราคาที่ตกลงซื้อหรือจ้าง (8)</t>
  </si>
  <si>
    <t>ผู้ได้รับการคัดเลือก</t>
  </si>
  <si>
    <t>ราคาที่เสนอ(บาท)</t>
  </si>
  <si>
    <t>ราคาที่ตกลงซื้อหรือจ้าง(บาท)</t>
  </si>
  <si>
    <t>วงเงินที่จัดซื้อหรือจัดจ้าง (บาท)</t>
  </si>
  <si>
    <t>ราคากลาง(บาท)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</si>
  <si>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</si>
  <si>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</si>
  <si>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อธิบายแบบสรุปผลการดำเนินการจัดซื้อจัดจ้างรายเดือน (แบบ สขร. 1)</t>
  </si>
  <si>
    <t>ระบุตั้งแต่วันที่ เดือน พ.ศ.2562 ที่จัดทำสรุปผลการดำเนินการจัดซื้อจัดจ้างนั้น</t>
  </si>
  <si>
    <t>วิธีซื้อหรือวิธีจ้าง</t>
  </si>
  <si>
    <t>ส่วนต่าง</t>
  </si>
  <si>
    <t xml:space="preserve"> (6) = (4)-(5)</t>
  </si>
  <si>
    <t>(5)</t>
  </si>
  <si>
    <t>วงเงินที่จัดซื้อ หรือราคากลาง (บาท)</t>
  </si>
  <si>
    <t>รวมทั้งสิ้น</t>
  </si>
  <si>
    <t>1</t>
  </si>
  <si>
    <t>วิธีคัดเลือก</t>
  </si>
  <si>
    <t>วิธีเฉพาะเจาะจง</t>
  </si>
  <si>
    <t>ราคาที่ตกลงซื้อหรือจ้าง (บาท)</t>
  </si>
  <si>
    <t>ปัญหาอุปสรรค</t>
  </si>
  <si>
    <t>ตั้งแต่วันที่ 1 เดือน ตุลาคม พ.ศ. 2560 ถึง วันที่ 30 เดือน กันยายน 2561</t>
  </si>
  <si>
    <t>วิธีประกาศเชิญชวนทั่วไป</t>
  </si>
  <si>
    <t>(8)</t>
  </si>
  <si>
    <t>(7)=(6)x100/(4)</t>
  </si>
  <si>
    <t>การจัดซื้อจัดจ้างพัสดุ</t>
  </si>
  <si>
    <t>งานจ้างที่ปรึกษา</t>
  </si>
  <si>
    <t>งานจ้างออกแบบหรือควบคุมงานก่อสร้าง</t>
  </si>
  <si>
    <t>(1) วิธีตลาดอิเล็กทรอนิกส์ (e-market)</t>
  </si>
  <si>
    <t>(2) วิธีประกวดราคาอิเล็กทรอนิกส์ (e-bidding)</t>
  </si>
  <si>
    <t>(3) วิธีสอบราคา</t>
  </si>
  <si>
    <t>วิธีประกวดแบบ</t>
  </si>
  <si>
    <r>
      <t xml:space="preserve">แบบสรุปผลการดำเนินการจัดซื้อจัดจ้าง ประจำปีงบประมาณ พ.ศ. </t>
    </r>
    <r>
      <rPr>
        <b/>
        <u/>
        <sz val="18"/>
        <rFont val="TH SarabunPSK"/>
        <family val="2"/>
      </rPr>
      <t>2561</t>
    </r>
    <r>
      <rPr>
        <b/>
        <sz val="18"/>
        <rFont val="TH SarabunPSK"/>
        <family val="2"/>
      </rPr>
      <t xml:space="preserve"> (1)</t>
    </r>
  </si>
  <si>
    <t>ประหยัดอัตราร้อยละ</t>
  </si>
  <si>
    <t>หมายเหตุ</t>
  </si>
  <si>
    <t>แนบท้ายประกาศ ข้อ 6</t>
  </si>
  <si>
    <t xml:space="preserve">แนบท้ายประกาศ ข้อ 5 </t>
  </si>
  <si>
    <t xml:space="preserve"> แนบท้ายประกาศ ข้อ 5                                                                                                                    แบบ สขร. 1</t>
  </si>
  <si>
    <t>แผนการจัดซื้อจัดจ้างประจำปี (O21)</t>
  </si>
  <si>
    <t>ลำดับ</t>
  </si>
  <si>
    <t>ที่</t>
  </si>
  <si>
    <t>ชื่อโครงการที่จะจัดซื้อจัดจ้าง</t>
  </si>
  <si>
    <t>(วงเงินเกิน 5 แสนบาทขึ้นไป)</t>
  </si>
  <si>
    <t>วงเงินที่จะจัดซื้อจัดจ้าง</t>
  </si>
  <si>
    <t>โดยประมาณ</t>
  </si>
  <si>
    <t>ที่คาดว่าจะจัดซื้อจัดจ้าง</t>
  </si>
  <si>
    <t>ระยะเวลา</t>
  </si>
  <si>
    <t>(ชื่อหน่วยงาน)......สำนักงานพัฒนาชุมชนจังหวัดนครสวรรค์.........................</t>
  </si>
  <si>
    <t>วันที่....5......เดือน...มิถุนายน.....พ.ศ. 2562</t>
  </si>
  <si>
    <t>(e-bidding)</t>
  </si>
  <si>
    <t>มีผู้เสนอราคารายเดียว</t>
  </si>
  <si>
    <t>เป็นผู้เสนอราคาต่ำสุด</t>
  </si>
  <si>
    <t>วิธีประกวดราคาอิเล็กทรอนิกส์</t>
  </si>
  <si>
    <t>นายสมโภช  ทั่งศิริ</t>
  </si>
  <si>
    <t>เป็นผู้มีคุณสมบัติถูกต้อง</t>
  </si>
  <si>
    <t>ครบถ้วนตามเกณฑ์ประกาศ</t>
  </si>
  <si>
    <t>ปรับปรุงบ้านพักข้ารการ (พัฒนาการจังหวัดนครสวรรค์)</t>
  </si>
  <si>
    <t>ห้างหุ้นส่วนจำกัด บี แอนด์ เค คอนสตรัคชั่น</t>
  </si>
  <si>
    <t>เลขที่ 1/2562 ลว.26 พ.ย...61</t>
  </si>
  <si>
    <t>หน่วยงาน...สำนักงานพัฒนาชุมชนจังหวัดนครสวรรค์......</t>
  </si>
  <si>
    <t>(ชื่อหน่วยงาน)....สำนักงานพัฒนาชุมชนจังหวัดนครสวรรค์.....</t>
  </si>
  <si>
    <t>ตั้งแต่ 1 ตุลาคม 2561 ถึง 30 ก.ย.2562</t>
  </si>
  <si>
    <t>จ้างจัดงานมหกรรมท่องเที่ยว OTOP นวัตวิถีและ</t>
  </si>
  <si>
    <t>ของดีนครสวรรค์ ภายใต้โครงการพัฒนาศักยภาพผลิตภัณฑ์</t>
  </si>
  <si>
    <t>OTOP สู่นวัตกรรมและการท่องเที่ยว</t>
  </si>
  <si>
    <t xml:space="preserve">บริษัท พันธุ์มังกร ออร์แกไนเซอร์ จำกัด                   </t>
  </si>
  <si>
    <t>เลขที่ 2/2562 ลว.11 ม.ค.62</t>
  </si>
  <si>
    <t>จ้างผลิตสื่อประชาสัมพันธ์การดำเนินงานกองทุนพัฒนา</t>
  </si>
  <si>
    <t>บทบาทสตรี</t>
  </si>
  <si>
    <t>เลขที่ 3/2562 ลว.21 ม.ค.62</t>
  </si>
  <si>
    <t>จัดงานเทศกาลข้าวใหม่ปลามัน ครั้งที่ 2 ภายใต้โครงการ</t>
  </si>
  <si>
    <t>พัฒนาศักยภาพการท่องเที่ยวของจังหวัดนครสวรรค์</t>
  </si>
  <si>
    <t>ห้างหุ้นส่วนจำกัด มาสเตอร์ มีเดีย นครสวรรค์</t>
  </si>
  <si>
    <t>เลขที่ 4/2562 ลว.6 ก.พ..62</t>
  </si>
  <si>
    <t>โครงการเพิ่มประสิทธิภาพการบริหารจัดการและพัฒนา</t>
  </si>
  <si>
    <t>ผลิตภัณฑ์ชุมชน ขั้นตอนที่ 2 สนับสนุนวัสดุการพัฒนา</t>
  </si>
  <si>
    <t>ผลิตภัณฑ์ จำนวน 10 ผลิตภัณฑ์</t>
  </si>
  <si>
    <t xml:space="preserve">ห้างหุ้นส่วนจำกัด ธนาวา ปริ้นติ้ง </t>
  </si>
  <si>
    <t>เลขที่ 5/2562 ลว.26 มี.ค..62</t>
  </si>
  <si>
    <t>จ้างออกแบบและผลิต ผลิตภัณฑ์และบรรจุภัณฑ์ ตามโครงการ</t>
  </si>
  <si>
    <t>เพิ่มประสิทธิภาพการบริหารจัดการและพัฒนาผลิตภัณฑ์ชุมชน</t>
  </si>
  <si>
    <t>บริษัท เจ-บิ๊คส์ เทรดดิ้ง จำกัด</t>
  </si>
  <si>
    <t>บริษัท ดีเอฟเอ็ม เทรดดิ้ง จำกัด</t>
  </si>
  <si>
    <t xml:space="preserve">ห้างหุ้นส่วนจำกัด ธนาวาปริ้นติ้ง </t>
  </si>
  <si>
    <t>เรด ดอท โมเดลลิ่ง เอเยนซี่</t>
  </si>
  <si>
    <t>ซุปเปอร์วันเซ็นเตอร์</t>
  </si>
  <si>
    <t>เลขที่ 6/2562 ลว.26 มี.ค..62</t>
  </si>
  <si>
    <t>จ้างจัดงานมหกรรมท่องเที่ยว OTOP นวัตวิถีและของดีนครสวรรค์ ภายใต้โครงการพัฒนาศักยภาพผลิตภัณฑ์</t>
  </si>
  <si>
    <t>เดือนมกราคม</t>
  </si>
  <si>
    <t>จ้างออกแบบและผลิต ผลิตภัณฑ์และบรรจุภัณฑ์ ตามโครงการเพิ่มประสิทธิภาพการบริหารจัดการและพัฒนาผลิตภัณฑ์ชุมชน</t>
  </si>
  <si>
    <t>เดือนมีนาคม</t>
  </si>
  <si>
    <t>สรุปผลการจัดซื้อจัดจ้างหรือการจัดหาพัสดุรอบเดือน  พฤศจิกายน 2561 ถึง มีนาคม 2562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</si>
</sst>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#,##0_ ;\-#,##0\ "/>
  </numFmts>
  <fonts count="22" x14ac:knownFonts="1">
    <font>
      <sz val="10"/>
      <name val="Arial"/>
      <charset val="222"/>
    </font>
    <font>
      <sz val="10"/>
      <name val="Arial"/>
      <charset val="222"/>
    </font>
    <font>
      <sz val="15"/>
      <name val="TH Niramit AS"/>
    </font>
    <font>
      <b/>
      <sz val="15"/>
      <name val="TH Niramit AS"/>
    </font>
    <font>
      <sz val="15"/>
      <name val="TH SarabunPSK"/>
      <family val="2"/>
    </font>
    <font>
      <b/>
      <sz val="15"/>
      <name val="TH SarabunPSK"/>
      <family val="2"/>
    </font>
    <font>
      <b/>
      <sz val="17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1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2"/>
      <color rgb="FF00B050"/>
      <name val="TH SarabunPSK"/>
      <family val="2"/>
    </font>
    <font>
      <b/>
      <sz val="16"/>
      <color rgb="FF0070C0"/>
      <name val="TH SarabunPSK"/>
      <family val="2"/>
    </font>
    <font>
      <b/>
      <sz val="14"/>
      <color rgb="FF0070C0"/>
      <name val="TH SarabunPSK"/>
      <family val="2"/>
    </font>
    <font>
      <b/>
      <u/>
      <sz val="18"/>
      <name val="TH SarabunPSK"/>
      <family val="2"/>
    </font>
    <font>
      <sz val="12"/>
      <color rgb="FFFF0000"/>
      <name val="TH SarabunPSK"/>
      <family val="2"/>
    </font>
    <font>
      <sz val="12"/>
      <color theme="1"/>
      <name val="TH SarabunPSK"/>
      <family val="2"/>
    </font>
    <font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vertical="top"/>
    </xf>
    <xf numFmtId="4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49" fontId="7" fillId="0" borderId="1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vertical="top"/>
    </xf>
    <xf numFmtId="4" fontId="9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49" fontId="8" fillId="0" borderId="1" xfId="0" applyNumberFormat="1" applyFont="1" applyBorder="1" applyAlignment="1">
      <alignment horizontal="center" vertical="top" wrapText="1"/>
    </xf>
    <xf numFmtId="49" fontId="8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49" fontId="7" fillId="0" borderId="9" xfId="0" applyNumberFormat="1" applyFont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center" vertical="center"/>
    </xf>
    <xf numFmtId="0" fontId="13" fillId="0" borderId="1" xfId="0" applyFont="1" applyBorder="1" applyAlignment="1" applyProtection="1">
      <alignment horizontal="center"/>
    </xf>
    <xf numFmtId="49" fontId="14" fillId="0" borderId="1" xfId="0" applyNumberFormat="1" applyFont="1" applyBorder="1" applyAlignment="1" applyProtection="1">
      <alignment horizontal="left"/>
    </xf>
    <xf numFmtId="0" fontId="13" fillId="0" borderId="10" xfId="0" applyFont="1" applyBorder="1" applyAlignment="1" applyProtection="1">
      <alignment horizontal="center"/>
    </xf>
    <xf numFmtId="49" fontId="14" fillId="0" borderId="10" xfId="0" applyNumberFormat="1" applyFont="1" applyBorder="1" applyAlignment="1" applyProtection="1">
      <alignment horizontal="left"/>
    </xf>
    <xf numFmtId="43" fontId="14" fillId="0" borderId="9" xfId="1" applyFont="1" applyFill="1" applyBorder="1" applyAlignment="1" applyProtection="1">
      <alignment horizontal="center" vertical="center" wrapText="1"/>
      <protection locked="0"/>
    </xf>
    <xf numFmtId="43" fontId="14" fillId="0" borderId="1" xfId="1" applyFont="1" applyFill="1" applyBorder="1" applyAlignment="1" applyProtection="1">
      <alignment horizontal="center" vertical="top"/>
      <protection locked="0"/>
    </xf>
    <xf numFmtId="43" fontId="14" fillId="0" borderId="10" xfId="1" applyFont="1" applyFill="1" applyBorder="1" applyAlignment="1" applyProtection="1">
      <alignment horizontal="center" vertical="center" wrapText="1"/>
      <protection locked="0"/>
    </xf>
    <xf numFmtId="49" fontId="16" fillId="2" borderId="1" xfId="0" applyNumberFormat="1" applyFont="1" applyFill="1" applyBorder="1" applyAlignment="1" applyProtection="1">
      <alignment horizontal="center"/>
    </xf>
    <xf numFmtId="49" fontId="17" fillId="2" borderId="1" xfId="0" applyNumberFormat="1" applyFont="1" applyFill="1" applyBorder="1" applyAlignment="1" applyProtection="1">
      <alignment horizontal="left"/>
    </xf>
    <xf numFmtId="49" fontId="11" fillId="2" borderId="9" xfId="0" applyNumberFormat="1" applyFont="1" applyFill="1" applyBorder="1" applyAlignment="1" applyProtection="1">
      <alignment horizontal="center"/>
    </xf>
    <xf numFmtId="49" fontId="7" fillId="2" borderId="9" xfId="0" applyNumberFormat="1" applyFont="1" applyFill="1" applyBorder="1" applyAlignment="1" applyProtection="1">
      <alignment horizontal="left"/>
    </xf>
    <xf numFmtId="43" fontId="7" fillId="2" borderId="9" xfId="1" applyFont="1" applyFill="1" applyBorder="1" applyAlignment="1" applyProtection="1">
      <alignment horizontal="center" vertical="top"/>
    </xf>
    <xf numFmtId="0" fontId="11" fillId="2" borderId="11" xfId="0" applyFont="1" applyFill="1" applyBorder="1" applyAlignment="1" applyProtection="1">
      <alignment horizontal="center"/>
    </xf>
    <xf numFmtId="49" fontId="7" fillId="2" borderId="11" xfId="0" applyNumberFormat="1" applyFont="1" applyFill="1" applyBorder="1" applyAlignment="1" applyProtection="1">
      <alignment horizontal="left"/>
    </xf>
    <xf numFmtId="43" fontId="7" fillId="2" borderId="11" xfId="1" applyFont="1" applyFill="1" applyBorder="1" applyAlignment="1" applyProtection="1">
      <alignment horizontal="center" vertical="center" wrapText="1"/>
    </xf>
    <xf numFmtId="43" fontId="7" fillId="2" borderId="11" xfId="1" applyFont="1" applyFill="1" applyBorder="1" applyAlignment="1" applyProtection="1">
      <alignment horizontal="center" vertical="top"/>
    </xf>
    <xf numFmtId="49" fontId="13" fillId="0" borderId="1" xfId="0" applyNumberFormat="1" applyFont="1" applyBorder="1" applyAlignment="1" applyProtection="1">
      <alignment horizontal="center"/>
    </xf>
    <xf numFmtId="0" fontId="11" fillId="2" borderId="9" xfId="0" applyFont="1" applyFill="1" applyBorder="1" applyAlignment="1" applyProtection="1">
      <alignment horizontal="center"/>
    </xf>
    <xf numFmtId="43" fontId="7" fillId="2" borderId="9" xfId="1" applyFont="1" applyFill="1" applyBorder="1" applyAlignment="1" applyProtection="1">
      <alignment horizontal="center" vertical="center" wrapText="1"/>
    </xf>
    <xf numFmtId="43" fontId="7" fillId="2" borderId="9" xfId="1" applyFont="1" applyFill="1" applyBorder="1" applyAlignment="1" applyProtection="1">
      <alignment horizontal="center" vertical="center"/>
    </xf>
    <xf numFmtId="43" fontId="7" fillId="2" borderId="1" xfId="1" applyFont="1" applyFill="1" applyBorder="1" applyAlignment="1" applyProtection="1">
      <alignment horizontal="center" vertical="top"/>
    </xf>
    <xf numFmtId="43" fontId="7" fillId="0" borderId="1" xfId="1" applyFont="1" applyFill="1" applyBorder="1" applyAlignment="1" applyProtection="1">
      <alignment horizontal="center" vertical="top"/>
      <protection locked="0"/>
    </xf>
    <xf numFmtId="43" fontId="7" fillId="0" borderId="10" xfId="1" applyFont="1" applyFill="1" applyBorder="1" applyAlignment="1" applyProtection="1">
      <alignment horizontal="center" vertical="center" wrapText="1"/>
      <protection locked="0"/>
    </xf>
    <xf numFmtId="43" fontId="14" fillId="0" borderId="1" xfId="1" applyFont="1" applyFill="1" applyBorder="1" applyAlignment="1" applyProtection="1">
      <alignment horizontal="center" vertical="center" wrapText="1"/>
      <protection locked="0"/>
    </xf>
    <xf numFmtId="43" fontId="14" fillId="0" borderId="10" xfId="1" applyFont="1" applyFill="1" applyBorder="1" applyAlignment="1" applyProtection="1">
      <alignment horizontal="center" vertical="top"/>
      <protection locked="0"/>
    </xf>
    <xf numFmtId="0" fontId="9" fillId="0" borderId="11" xfId="0" applyFont="1" applyBorder="1" applyAlignment="1" applyProtection="1">
      <alignment horizontal="left" vertical="top"/>
      <protection locked="0"/>
    </xf>
    <xf numFmtId="0" fontId="13" fillId="2" borderId="1" xfId="0" applyFont="1" applyFill="1" applyBorder="1" applyAlignment="1" applyProtection="1">
      <alignment horizontal="center"/>
    </xf>
    <xf numFmtId="49" fontId="14" fillId="2" borderId="9" xfId="0" applyNumberFormat="1" applyFont="1" applyFill="1" applyBorder="1" applyAlignment="1" applyProtection="1">
      <alignment horizontal="left" vertical="center"/>
    </xf>
    <xf numFmtId="43" fontId="14" fillId="2" borderId="9" xfId="1" applyFont="1" applyFill="1" applyBorder="1" applyAlignment="1" applyProtection="1">
      <alignment horizontal="center" vertical="center" wrapText="1"/>
    </xf>
    <xf numFmtId="43" fontId="14" fillId="2" borderId="9" xfId="1" applyFont="1" applyFill="1" applyBorder="1" applyAlignment="1" applyProtection="1">
      <alignment horizontal="center" vertical="center"/>
    </xf>
    <xf numFmtId="43" fontId="14" fillId="2" borderId="1" xfId="1" applyFont="1" applyFill="1" applyBorder="1" applyAlignment="1" applyProtection="1">
      <alignment horizontal="center" vertical="top"/>
    </xf>
    <xf numFmtId="0" fontId="14" fillId="0" borderId="1" xfId="0" applyFont="1" applyBorder="1" applyAlignment="1">
      <alignment vertical="top"/>
    </xf>
    <xf numFmtId="43" fontId="7" fillId="2" borderId="10" xfId="1" applyFont="1" applyFill="1" applyBorder="1" applyAlignment="1" applyProtection="1">
      <alignment horizontal="center" vertical="center"/>
    </xf>
    <xf numFmtId="43" fontId="7" fillId="2" borderId="10" xfId="1" applyFont="1" applyFill="1" applyBorder="1" applyAlignment="1" applyProtection="1">
      <alignment horizontal="center" vertical="top"/>
    </xf>
    <xf numFmtId="43" fontId="14" fillId="2" borderId="10" xfId="1" applyFont="1" applyFill="1" applyBorder="1" applyAlignment="1" applyProtection="1">
      <alignment horizontal="center" vertical="center"/>
    </xf>
    <xf numFmtId="43" fontId="14" fillId="2" borderId="10" xfId="1" applyFont="1" applyFill="1" applyBorder="1" applyAlignment="1" applyProtection="1">
      <alignment horizontal="center" vertical="top"/>
    </xf>
    <xf numFmtId="43" fontId="14" fillId="2" borderId="1" xfId="1" applyFont="1" applyFill="1" applyBorder="1" applyAlignment="1" applyProtection="1">
      <alignment horizontal="center" vertical="center"/>
    </xf>
    <xf numFmtId="0" fontId="14" fillId="0" borderId="0" xfId="0" applyFont="1"/>
    <xf numFmtId="4" fontId="14" fillId="0" borderId="0" xfId="0" applyNumberFormat="1" applyFont="1"/>
    <xf numFmtId="0" fontId="14" fillId="0" borderId="0" xfId="0" applyFont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1" xfId="0" applyFont="1" applyBorder="1"/>
    <xf numFmtId="4" fontId="14" fillId="0" borderId="1" xfId="0" applyNumberFormat="1" applyFont="1" applyBorder="1"/>
    <xf numFmtId="0" fontId="14" fillId="0" borderId="9" xfId="0" applyFont="1" applyBorder="1" applyAlignment="1">
      <alignment horizontal="center"/>
    </xf>
    <xf numFmtId="4" fontId="14" fillId="0" borderId="9" xfId="0" applyNumberFormat="1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4" fontId="14" fillId="0" borderId="7" xfId="0" applyNumberFormat="1" applyFont="1" applyBorder="1" applyAlignment="1">
      <alignment horizontal="center"/>
    </xf>
    <xf numFmtId="0" fontId="14" fillId="0" borderId="0" xfId="0" applyFont="1" applyAlignment="1">
      <alignment horizontal="left"/>
    </xf>
    <xf numFmtId="0" fontId="14" fillId="0" borderId="1" xfId="0" applyFont="1" applyBorder="1" applyAlignment="1">
      <alignment horizontal="left"/>
    </xf>
    <xf numFmtId="3" fontId="9" fillId="0" borderId="1" xfId="0" applyNumberFormat="1" applyFont="1" applyBorder="1" applyAlignment="1">
      <alignment horizontal="center" vertical="top"/>
    </xf>
    <xf numFmtId="0" fontId="19" fillId="0" borderId="1" xfId="0" applyFont="1" applyBorder="1" applyAlignment="1">
      <alignment horizontal="center" vertical="top"/>
    </xf>
    <xf numFmtId="0" fontId="19" fillId="0" borderId="1" xfId="0" applyFont="1" applyBorder="1" applyAlignment="1">
      <alignment vertical="top"/>
    </xf>
    <xf numFmtId="4" fontId="19" fillId="0" borderId="1" xfId="0" applyNumberFormat="1" applyFont="1" applyBorder="1" applyAlignment="1">
      <alignment horizontal="center" vertical="top"/>
    </xf>
    <xf numFmtId="0" fontId="19" fillId="0" borderId="1" xfId="0" applyFont="1" applyBorder="1"/>
    <xf numFmtId="0" fontId="19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 vertical="top"/>
    </xf>
    <xf numFmtId="0" fontId="20" fillId="0" borderId="1" xfId="0" applyFont="1" applyBorder="1" applyAlignment="1">
      <alignment vertical="top"/>
    </xf>
    <xf numFmtId="3" fontId="20" fillId="0" borderId="1" xfId="0" applyNumberFormat="1" applyFont="1" applyBorder="1" applyAlignment="1">
      <alignment horizontal="center" vertical="top"/>
    </xf>
    <xf numFmtId="0" fontId="19" fillId="0" borderId="1" xfId="0" applyFont="1" applyBorder="1" applyAlignment="1">
      <alignment horizontal="left" vertical="top"/>
    </xf>
    <xf numFmtId="0" fontId="20" fillId="0" borderId="1" xfId="0" applyFont="1" applyBorder="1" applyAlignment="1">
      <alignment horizontal="left" vertical="top"/>
    </xf>
    <xf numFmtId="0" fontId="20" fillId="0" borderId="1" xfId="0" applyFont="1" applyBorder="1"/>
    <xf numFmtId="187" fontId="9" fillId="0" borderId="1" xfId="1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left" vertical="top"/>
    </xf>
    <xf numFmtId="0" fontId="20" fillId="0" borderId="1" xfId="0" applyFont="1" applyBorder="1" applyAlignment="1">
      <alignment horizontal="center"/>
    </xf>
    <xf numFmtId="4" fontId="14" fillId="0" borderId="1" xfId="0" applyNumberFormat="1" applyFont="1" applyBorder="1" applyAlignment="1">
      <alignment horizontal="center"/>
    </xf>
    <xf numFmtId="0" fontId="21" fillId="0" borderId="1" xfId="0" applyFont="1" applyBorder="1" applyAlignment="1">
      <alignment vertical="top"/>
    </xf>
    <xf numFmtId="187" fontId="14" fillId="0" borderId="1" xfId="1" applyNumberFormat="1" applyFont="1" applyBorder="1" applyAlignment="1">
      <alignment horizontal="center" vertical="top"/>
    </xf>
    <xf numFmtId="0" fontId="14" fillId="0" borderId="1" xfId="0" applyFont="1" applyBorder="1" applyAlignment="1">
      <alignment horizontal="left" vertical="top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" fontId="8" fillId="0" borderId="3" xfId="0" applyNumberFormat="1" applyFont="1" applyBorder="1" applyAlignment="1">
      <alignment horizontal="center" vertical="center"/>
    </xf>
    <xf numFmtId="4" fontId="8" fillId="0" borderId="4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/>
    </xf>
    <xf numFmtId="4" fontId="8" fillId="0" borderId="6" xfId="0" applyNumberFormat="1" applyFont="1" applyBorder="1" applyAlignment="1">
      <alignment horizontal="center" vertical="center"/>
    </xf>
    <xf numFmtId="4" fontId="8" fillId="0" borderId="3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6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4" fontId="8" fillId="0" borderId="7" xfId="0" applyNumberFormat="1" applyFont="1" applyBorder="1" applyAlignment="1">
      <alignment horizontal="center" vertical="center" wrapText="1"/>
    </xf>
    <xf numFmtId="4" fontId="8" fillId="0" borderId="8" xfId="0" applyNumberFormat="1" applyFont="1" applyBorder="1" applyAlignment="1">
      <alignment horizontal="center" vertical="center" wrapText="1"/>
    </xf>
    <xf numFmtId="4" fontId="8" fillId="0" borderId="9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4" fillId="0" borderId="14" xfId="0" applyFont="1" applyBorder="1" applyAlignment="1" applyProtection="1">
      <alignment horizontal="left" vertical="top"/>
      <protection locked="0"/>
    </xf>
    <xf numFmtId="0" fontId="14" fillId="0" borderId="0" xfId="0" applyFont="1" applyAlignment="1" applyProtection="1">
      <alignment horizontal="left" vertical="top"/>
      <protection locked="0"/>
    </xf>
    <xf numFmtId="49" fontId="7" fillId="0" borderId="7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 wrapText="1"/>
    </xf>
    <xf numFmtId="49" fontId="7" fillId="0" borderId="8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 applyProtection="1">
      <alignment horizontal="center" vertical="center"/>
      <protection locked="0"/>
    </xf>
    <xf numFmtId="49" fontId="17" fillId="0" borderId="7" xfId="0" applyNumberFormat="1" applyFont="1" applyBorder="1" applyAlignment="1" applyProtection="1">
      <alignment horizontal="left" vertical="top" wrapText="1"/>
      <protection locked="0"/>
    </xf>
    <xf numFmtId="49" fontId="17" fillId="0" borderId="8" xfId="0" applyNumberFormat="1" applyFont="1" applyBorder="1" applyAlignment="1" applyProtection="1">
      <alignment horizontal="left" vertical="top" wrapText="1"/>
      <protection locked="0"/>
    </xf>
    <xf numFmtId="49" fontId="17" fillId="0" borderId="12" xfId="0" applyNumberFormat="1" applyFont="1" applyBorder="1" applyAlignment="1" applyProtection="1">
      <alignment horizontal="left" vertical="top" wrapText="1"/>
      <protection locked="0"/>
    </xf>
    <xf numFmtId="0" fontId="9" fillId="0" borderId="13" xfId="0" applyFont="1" applyBorder="1" applyAlignment="1" applyProtection="1">
      <alignment horizontal="left" vertical="top"/>
      <protection locked="0"/>
    </xf>
    <xf numFmtId="0" fontId="0" fillId="0" borderId="8" xfId="0" applyBorder="1" applyAlignment="1" applyProtection="1">
      <alignment horizontal="left" vertical="top"/>
      <protection locked="0"/>
    </xf>
    <xf numFmtId="0" fontId="0" fillId="0" borderId="12" xfId="0" applyBorder="1" applyAlignment="1" applyProtection="1">
      <alignment horizontal="left" vertical="top"/>
      <protection locked="0"/>
    </xf>
    <xf numFmtId="0" fontId="15" fillId="0" borderId="13" xfId="0" applyFont="1" applyBorder="1" applyAlignment="1" applyProtection="1">
      <alignment horizontal="left" vertical="top"/>
      <protection locked="0"/>
    </xf>
    <xf numFmtId="0" fontId="15" fillId="0" borderId="8" xfId="0" applyFont="1" applyBorder="1" applyAlignment="1" applyProtection="1">
      <alignment horizontal="left" vertical="top"/>
      <protection locked="0"/>
    </xf>
    <xf numFmtId="0" fontId="15" fillId="0" borderId="12" xfId="0" applyFont="1" applyBorder="1" applyAlignment="1" applyProtection="1">
      <alignment horizontal="left" vertical="top"/>
      <protection locked="0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6" fillId="0" borderId="0" xfId="0" applyFont="1" applyAlignment="1">
      <alignment horizontal="center" vertical="center"/>
    </xf>
    <xf numFmtId="187" fontId="20" fillId="0" borderId="1" xfId="1" applyNumberFormat="1" applyFont="1" applyBorder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1"/>
  <sheetViews>
    <sheetView workbookViewId="0">
      <selection activeCell="D13" sqref="D13"/>
    </sheetView>
  </sheetViews>
  <sheetFormatPr defaultRowHeight="18.75" x14ac:dyDescent="0.3"/>
  <cols>
    <col min="1" max="1" width="5" style="63" bestFit="1" customWidth="1"/>
    <col min="2" max="2" width="74" style="71" customWidth="1"/>
    <col min="3" max="3" width="17.42578125" style="62" bestFit="1" customWidth="1"/>
    <col min="4" max="4" width="17.7109375" style="61" bestFit="1" customWidth="1"/>
    <col min="5" max="5" width="17.85546875" style="61" customWidth="1"/>
    <col min="6" max="16384" width="9.140625" style="61"/>
  </cols>
  <sheetData>
    <row r="1" spans="1:5" ht="21" x14ac:dyDescent="0.35">
      <c r="A1" s="92" t="s">
        <v>69</v>
      </c>
      <c r="B1" s="92"/>
      <c r="C1" s="92"/>
      <c r="D1" s="92"/>
    </row>
    <row r="2" spans="1:5" ht="21" x14ac:dyDescent="0.35">
      <c r="A2" s="92" t="s">
        <v>90</v>
      </c>
      <c r="B2" s="92"/>
      <c r="C2" s="92"/>
      <c r="D2" s="92"/>
    </row>
    <row r="3" spans="1:5" ht="21" x14ac:dyDescent="0.35">
      <c r="A3" s="92" t="s">
        <v>92</v>
      </c>
      <c r="B3" s="92"/>
      <c r="C3" s="92"/>
      <c r="D3" s="92"/>
    </row>
    <row r="5" spans="1:5" x14ac:dyDescent="0.3">
      <c r="A5" s="69" t="s">
        <v>70</v>
      </c>
      <c r="B5" s="69" t="s">
        <v>72</v>
      </c>
      <c r="C5" s="70" t="s">
        <v>74</v>
      </c>
      <c r="D5" s="69" t="s">
        <v>77</v>
      </c>
      <c r="E5" s="69" t="s">
        <v>65</v>
      </c>
    </row>
    <row r="6" spans="1:5" x14ac:dyDescent="0.3">
      <c r="A6" s="67" t="s">
        <v>71</v>
      </c>
      <c r="B6" s="67" t="s">
        <v>73</v>
      </c>
      <c r="C6" s="68" t="s">
        <v>75</v>
      </c>
      <c r="D6" s="67" t="s">
        <v>76</v>
      </c>
      <c r="E6" s="67"/>
    </row>
    <row r="7" spans="1:5" x14ac:dyDescent="0.3">
      <c r="A7" s="64">
        <v>1</v>
      </c>
      <c r="B7" s="80" t="s">
        <v>118</v>
      </c>
      <c r="C7" s="81">
        <v>2180000</v>
      </c>
      <c r="D7" s="64" t="s">
        <v>119</v>
      </c>
      <c r="E7" s="65"/>
    </row>
    <row r="8" spans="1:5" x14ac:dyDescent="0.3">
      <c r="A8" s="64"/>
      <c r="B8" s="80" t="s">
        <v>95</v>
      </c>
      <c r="C8" s="90"/>
      <c r="D8" s="64"/>
      <c r="E8" s="65"/>
    </row>
    <row r="9" spans="1:5" x14ac:dyDescent="0.3">
      <c r="A9" s="64">
        <v>2</v>
      </c>
      <c r="B9" s="10" t="s">
        <v>120</v>
      </c>
      <c r="C9" s="73">
        <v>2175000</v>
      </c>
      <c r="D9" s="64" t="s">
        <v>121</v>
      </c>
      <c r="E9" s="65"/>
    </row>
    <row r="10" spans="1:5" x14ac:dyDescent="0.3">
      <c r="A10" s="64"/>
      <c r="B10" s="10"/>
      <c r="C10" s="66"/>
      <c r="D10" s="65"/>
      <c r="E10" s="65"/>
    </row>
    <row r="11" spans="1:5" x14ac:dyDescent="0.3">
      <c r="A11" s="64"/>
      <c r="B11" s="55"/>
      <c r="C11" s="90"/>
      <c r="D11" s="64"/>
      <c r="E11" s="65"/>
    </row>
    <row r="12" spans="1:5" x14ac:dyDescent="0.3">
      <c r="A12" s="64"/>
      <c r="B12" s="89"/>
      <c r="C12" s="90"/>
      <c r="D12" s="64"/>
      <c r="E12" s="65"/>
    </row>
    <row r="13" spans="1:5" x14ac:dyDescent="0.3">
      <c r="A13" s="64"/>
      <c r="B13" s="89"/>
      <c r="C13" s="90"/>
      <c r="D13" s="64"/>
      <c r="E13" s="65"/>
    </row>
    <row r="14" spans="1:5" x14ac:dyDescent="0.3">
      <c r="A14" s="64"/>
      <c r="B14" s="55"/>
      <c r="C14" s="90"/>
      <c r="D14" s="64"/>
      <c r="E14" s="65"/>
    </row>
    <row r="15" spans="1:5" x14ac:dyDescent="0.3">
      <c r="A15" s="64"/>
      <c r="B15" s="55"/>
      <c r="C15" s="66"/>
      <c r="D15" s="65"/>
      <c r="E15" s="65"/>
    </row>
    <row r="16" spans="1:5" x14ac:dyDescent="0.3">
      <c r="A16" s="64"/>
      <c r="B16" s="89"/>
      <c r="C16" s="90"/>
      <c r="D16" s="64"/>
      <c r="E16" s="65"/>
    </row>
    <row r="17" spans="1:5" x14ac:dyDescent="0.3">
      <c r="A17" s="64"/>
      <c r="B17" s="89"/>
      <c r="C17" s="66"/>
      <c r="D17" s="65"/>
      <c r="E17" s="65"/>
    </row>
    <row r="18" spans="1:5" x14ac:dyDescent="0.3">
      <c r="A18" s="64"/>
      <c r="B18" s="55"/>
      <c r="C18" s="90"/>
      <c r="D18" s="64"/>
      <c r="E18" s="65"/>
    </row>
    <row r="19" spans="1:5" x14ac:dyDescent="0.3">
      <c r="A19" s="64"/>
      <c r="B19" s="55"/>
      <c r="C19" s="90"/>
      <c r="D19" s="64"/>
      <c r="E19" s="65"/>
    </row>
    <row r="20" spans="1:5" x14ac:dyDescent="0.3">
      <c r="A20" s="64"/>
      <c r="B20" s="91"/>
      <c r="C20" s="66"/>
      <c r="D20" s="65"/>
      <c r="E20" s="65"/>
    </row>
    <row r="21" spans="1:5" x14ac:dyDescent="0.3">
      <c r="A21" s="64"/>
      <c r="B21" s="72"/>
      <c r="C21" s="88"/>
      <c r="D21" s="65"/>
      <c r="E21" s="65"/>
    </row>
  </sheetData>
  <mergeCells count="3">
    <mergeCell ref="A1:D1"/>
    <mergeCell ref="A2:D2"/>
    <mergeCell ref="A3:D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2"/>
  </sheetPr>
  <dimension ref="A1:K25"/>
  <sheetViews>
    <sheetView tabSelected="1" zoomScale="90" zoomScaleNormal="90" zoomScaleSheetLayoutView="100" workbookViewId="0">
      <selection activeCell="A2" sqref="A2:K2"/>
    </sheetView>
  </sheetViews>
  <sheetFormatPr defaultRowHeight="23.25" x14ac:dyDescent="0.55000000000000004"/>
  <cols>
    <col min="1" max="1" width="5.5703125" style="1" bestFit="1" customWidth="1"/>
    <col min="2" max="2" width="36.85546875" style="3" customWidth="1"/>
    <col min="3" max="3" width="12.140625" style="3" bestFit="1" customWidth="1"/>
    <col min="4" max="4" width="10" style="4" customWidth="1"/>
    <col min="5" max="5" width="19.140625" style="5" customWidth="1"/>
    <col min="6" max="6" width="27" style="5" customWidth="1"/>
    <col min="7" max="7" width="12.42578125" style="4" customWidth="1"/>
    <col min="8" max="8" width="27" style="4" customWidth="1"/>
    <col min="9" max="9" width="11.28515625" style="4" customWidth="1"/>
    <col min="10" max="10" width="16.5703125" style="5" customWidth="1"/>
    <col min="11" max="11" width="20" style="2" customWidth="1"/>
    <col min="12" max="16384" width="9.140625" style="2"/>
  </cols>
  <sheetData>
    <row r="1" spans="1:11" ht="18.75" customHeight="1" x14ac:dyDescent="0.55000000000000004">
      <c r="A1" s="93" t="s">
        <v>68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1" ht="25.5" customHeight="1" x14ac:dyDescent="0.55000000000000004">
      <c r="A2" s="94" t="s">
        <v>122</v>
      </c>
      <c r="B2" s="94"/>
      <c r="C2" s="94"/>
      <c r="D2" s="94"/>
      <c r="E2" s="94"/>
      <c r="F2" s="94"/>
      <c r="G2" s="94"/>
      <c r="H2" s="94"/>
      <c r="I2" s="94"/>
      <c r="J2" s="94"/>
      <c r="K2" s="94"/>
    </row>
    <row r="3" spans="1:11" ht="25.5" customHeight="1" x14ac:dyDescent="0.55000000000000004">
      <c r="A3" s="95" t="s">
        <v>78</v>
      </c>
      <c r="B3" s="95"/>
      <c r="C3" s="95"/>
      <c r="D3" s="95"/>
      <c r="E3" s="95"/>
      <c r="F3" s="95"/>
      <c r="G3" s="95"/>
      <c r="H3" s="95"/>
      <c r="I3" s="95"/>
      <c r="J3" s="95"/>
      <c r="K3" s="95"/>
    </row>
    <row r="4" spans="1:11" ht="20.25" customHeight="1" x14ac:dyDescent="0.55000000000000004">
      <c r="A4" s="96" t="s">
        <v>79</v>
      </c>
      <c r="B4" s="96"/>
      <c r="C4" s="96"/>
      <c r="D4" s="96"/>
      <c r="E4" s="96"/>
      <c r="F4" s="96"/>
      <c r="G4" s="96"/>
      <c r="H4" s="96"/>
      <c r="I4" s="96"/>
      <c r="J4" s="96"/>
      <c r="K4" s="96"/>
    </row>
    <row r="5" spans="1:11" ht="31.5" customHeight="1" x14ac:dyDescent="0.55000000000000004">
      <c r="A5" s="105" t="s">
        <v>0</v>
      </c>
      <c r="B5" s="105" t="s">
        <v>1</v>
      </c>
      <c r="C5" s="111" t="s">
        <v>35</v>
      </c>
      <c r="D5" s="114" t="s">
        <v>36</v>
      </c>
      <c r="E5" s="105" t="s">
        <v>5</v>
      </c>
      <c r="F5" s="97" t="s">
        <v>30</v>
      </c>
      <c r="G5" s="98"/>
      <c r="H5" s="101" t="s">
        <v>31</v>
      </c>
      <c r="I5" s="102"/>
      <c r="J5" s="105" t="s">
        <v>37</v>
      </c>
      <c r="K5" s="108" t="s">
        <v>38</v>
      </c>
    </row>
    <row r="6" spans="1:11" x14ac:dyDescent="0.55000000000000004">
      <c r="A6" s="106"/>
      <c r="B6" s="106"/>
      <c r="C6" s="112"/>
      <c r="D6" s="115"/>
      <c r="E6" s="106"/>
      <c r="F6" s="99"/>
      <c r="G6" s="100"/>
      <c r="H6" s="103"/>
      <c r="I6" s="104"/>
      <c r="J6" s="106"/>
      <c r="K6" s="109"/>
    </row>
    <row r="7" spans="1:11" ht="47.25" x14ac:dyDescent="0.55000000000000004">
      <c r="A7" s="107"/>
      <c r="B7" s="107"/>
      <c r="C7" s="113"/>
      <c r="D7" s="116"/>
      <c r="E7" s="107"/>
      <c r="F7" s="20" t="s">
        <v>21</v>
      </c>
      <c r="G7" s="20" t="s">
        <v>33</v>
      </c>
      <c r="H7" s="20" t="s">
        <v>32</v>
      </c>
      <c r="I7" s="19" t="s">
        <v>34</v>
      </c>
      <c r="J7" s="107"/>
      <c r="K7" s="110"/>
    </row>
    <row r="8" spans="1:11" x14ac:dyDescent="0.55000000000000004">
      <c r="A8" s="7" t="s">
        <v>2</v>
      </c>
      <c r="B8" s="7" t="s">
        <v>3</v>
      </c>
      <c r="C8" s="8" t="s">
        <v>4</v>
      </c>
      <c r="D8" s="8" t="s">
        <v>6</v>
      </c>
      <c r="E8" s="8" t="s">
        <v>7</v>
      </c>
      <c r="F8" s="21"/>
      <c r="G8" s="21"/>
      <c r="H8" s="21"/>
      <c r="I8" s="21"/>
      <c r="J8" s="8" t="s">
        <v>8</v>
      </c>
      <c r="K8" s="7" t="s">
        <v>9</v>
      </c>
    </row>
    <row r="9" spans="1:11" ht="21" customHeight="1" x14ac:dyDescent="0.55000000000000004">
      <c r="A9" s="9">
        <v>1</v>
      </c>
      <c r="B9" s="10" t="s">
        <v>87</v>
      </c>
      <c r="C9" s="85">
        <v>210000</v>
      </c>
      <c r="D9" s="85">
        <v>210000</v>
      </c>
      <c r="E9" s="12" t="s">
        <v>49</v>
      </c>
      <c r="F9" s="86" t="s">
        <v>88</v>
      </c>
      <c r="G9" s="85">
        <v>210000</v>
      </c>
      <c r="H9" s="11" t="s">
        <v>88</v>
      </c>
      <c r="I9" s="85">
        <v>210000</v>
      </c>
      <c r="J9" s="86" t="s">
        <v>82</v>
      </c>
      <c r="K9" s="84" t="s">
        <v>89</v>
      </c>
    </row>
    <row r="10" spans="1:11" x14ac:dyDescent="0.55000000000000004">
      <c r="A10" s="87">
        <v>2</v>
      </c>
      <c r="B10" s="80" t="s">
        <v>93</v>
      </c>
      <c r="C10" s="138">
        <v>2200000</v>
      </c>
      <c r="D10" s="138">
        <v>2200000</v>
      </c>
      <c r="E10" s="79" t="s">
        <v>83</v>
      </c>
      <c r="F10" s="83" t="s">
        <v>96</v>
      </c>
      <c r="G10" s="81">
        <v>2180000</v>
      </c>
      <c r="H10" s="83" t="s">
        <v>96</v>
      </c>
      <c r="I10" s="81">
        <v>2180000</v>
      </c>
      <c r="J10" s="83" t="s">
        <v>81</v>
      </c>
      <c r="K10" s="84" t="s">
        <v>97</v>
      </c>
    </row>
    <row r="11" spans="1:11" x14ac:dyDescent="0.55000000000000004">
      <c r="A11" s="78"/>
      <c r="B11" s="80" t="s">
        <v>94</v>
      </c>
      <c r="C11" s="75"/>
      <c r="D11" s="76"/>
      <c r="E11" s="79" t="s">
        <v>80</v>
      </c>
      <c r="F11" s="74"/>
      <c r="G11" s="76"/>
      <c r="H11" s="76"/>
      <c r="I11" s="76"/>
      <c r="J11" s="82"/>
      <c r="K11" s="77"/>
    </row>
    <row r="12" spans="1:11" x14ac:dyDescent="0.55000000000000004">
      <c r="A12" s="9"/>
      <c r="B12" s="80" t="s">
        <v>95</v>
      </c>
      <c r="C12" s="85"/>
      <c r="D12" s="85"/>
      <c r="E12" s="83"/>
      <c r="F12" s="86"/>
      <c r="G12" s="73"/>
      <c r="H12" s="86"/>
      <c r="I12" s="73"/>
      <c r="J12" s="86"/>
      <c r="K12" s="13"/>
    </row>
    <row r="13" spans="1:11" x14ac:dyDescent="0.55000000000000004">
      <c r="A13" s="9">
        <v>3</v>
      </c>
      <c r="B13" s="80" t="s">
        <v>98</v>
      </c>
      <c r="C13" s="85">
        <v>300000</v>
      </c>
      <c r="D13" s="85">
        <v>300000</v>
      </c>
      <c r="E13" s="12" t="s">
        <v>49</v>
      </c>
      <c r="F13" s="86" t="s">
        <v>84</v>
      </c>
      <c r="G13" s="85">
        <v>300000</v>
      </c>
      <c r="H13" s="86" t="s">
        <v>84</v>
      </c>
      <c r="I13" s="85">
        <v>300000</v>
      </c>
      <c r="J13" s="86" t="s">
        <v>82</v>
      </c>
      <c r="K13" s="84" t="s">
        <v>100</v>
      </c>
    </row>
    <row r="14" spans="1:11" x14ac:dyDescent="0.55000000000000004">
      <c r="A14" s="9"/>
      <c r="B14" s="80" t="s">
        <v>99</v>
      </c>
      <c r="C14" s="10"/>
      <c r="D14" s="11"/>
      <c r="E14" s="12"/>
      <c r="F14" s="12"/>
      <c r="G14" s="11"/>
      <c r="H14" s="11"/>
      <c r="I14" s="11"/>
      <c r="J14" s="12"/>
      <c r="K14" s="13"/>
    </row>
    <row r="15" spans="1:11" x14ac:dyDescent="0.55000000000000004">
      <c r="A15" s="9">
        <v>4</v>
      </c>
      <c r="B15" s="10" t="s">
        <v>101</v>
      </c>
      <c r="C15" s="85">
        <v>500000</v>
      </c>
      <c r="D15" s="85">
        <v>500000</v>
      </c>
      <c r="E15" s="12" t="s">
        <v>49</v>
      </c>
      <c r="F15" s="86" t="s">
        <v>103</v>
      </c>
      <c r="G15" s="85">
        <v>500000</v>
      </c>
      <c r="H15" s="86" t="s">
        <v>103</v>
      </c>
      <c r="I15" s="85">
        <v>500000</v>
      </c>
      <c r="J15" s="86" t="s">
        <v>82</v>
      </c>
      <c r="K15" s="84" t="s">
        <v>104</v>
      </c>
    </row>
    <row r="16" spans="1:11" x14ac:dyDescent="0.55000000000000004">
      <c r="A16" s="9"/>
      <c r="B16" s="10" t="s">
        <v>102</v>
      </c>
      <c r="C16" s="10"/>
      <c r="D16" s="11"/>
      <c r="E16" s="12"/>
      <c r="F16" s="86"/>
      <c r="G16" s="11"/>
      <c r="H16" s="11"/>
      <c r="I16" s="11"/>
      <c r="J16" s="12"/>
      <c r="K16" s="13"/>
    </row>
    <row r="17" spans="1:11" x14ac:dyDescent="0.55000000000000004">
      <c r="A17" s="9">
        <v>5</v>
      </c>
      <c r="B17" s="10" t="s">
        <v>105</v>
      </c>
      <c r="C17" s="85">
        <v>298000</v>
      </c>
      <c r="D17" s="85">
        <v>298000</v>
      </c>
      <c r="E17" s="12" t="s">
        <v>49</v>
      </c>
      <c r="F17" s="86" t="s">
        <v>108</v>
      </c>
      <c r="G17" s="85">
        <v>298000</v>
      </c>
      <c r="H17" s="86" t="s">
        <v>108</v>
      </c>
      <c r="I17" s="85">
        <v>298000</v>
      </c>
      <c r="J17" s="86" t="s">
        <v>82</v>
      </c>
      <c r="K17" s="84" t="s">
        <v>109</v>
      </c>
    </row>
    <row r="18" spans="1:11" x14ac:dyDescent="0.55000000000000004">
      <c r="A18" s="9"/>
      <c r="B18" s="10" t="s">
        <v>106</v>
      </c>
      <c r="C18" s="10"/>
      <c r="D18" s="11"/>
      <c r="E18" s="79"/>
      <c r="F18" s="12"/>
      <c r="G18" s="11"/>
      <c r="H18" s="11"/>
      <c r="I18" s="11"/>
      <c r="J18" s="12"/>
      <c r="K18" s="13"/>
    </row>
    <row r="19" spans="1:11" x14ac:dyDescent="0.55000000000000004">
      <c r="A19" s="9"/>
      <c r="B19" s="10" t="s">
        <v>107</v>
      </c>
      <c r="C19" s="10"/>
      <c r="D19" s="11"/>
      <c r="E19" s="12"/>
      <c r="F19" s="12"/>
      <c r="G19" s="11"/>
      <c r="H19" s="11"/>
      <c r="I19" s="11"/>
      <c r="J19" s="12"/>
      <c r="K19" s="13"/>
    </row>
    <row r="20" spans="1:11" x14ac:dyDescent="0.55000000000000004">
      <c r="A20" s="9">
        <v>6</v>
      </c>
      <c r="B20" s="10" t="s">
        <v>110</v>
      </c>
      <c r="C20" s="85">
        <v>2282720</v>
      </c>
      <c r="D20" s="85">
        <v>2282720</v>
      </c>
      <c r="E20" s="79" t="s">
        <v>83</v>
      </c>
      <c r="F20" s="86" t="s">
        <v>112</v>
      </c>
      <c r="G20" s="73">
        <v>2175000</v>
      </c>
      <c r="H20" s="86" t="s">
        <v>114</v>
      </c>
      <c r="I20" s="73">
        <v>2175000</v>
      </c>
      <c r="J20" s="12" t="s">
        <v>85</v>
      </c>
      <c r="K20" s="84" t="s">
        <v>117</v>
      </c>
    </row>
    <row r="21" spans="1:11" x14ac:dyDescent="0.55000000000000004">
      <c r="A21" s="9"/>
      <c r="B21" s="10" t="s">
        <v>111</v>
      </c>
      <c r="C21" s="10"/>
      <c r="D21" s="11"/>
      <c r="E21" s="79" t="s">
        <v>80</v>
      </c>
      <c r="F21" s="86" t="s">
        <v>113</v>
      </c>
      <c r="G21" s="11"/>
      <c r="H21" s="11"/>
      <c r="I21" s="11"/>
      <c r="J21" s="12" t="s">
        <v>86</v>
      </c>
      <c r="K21" s="13"/>
    </row>
    <row r="22" spans="1:11" x14ac:dyDescent="0.55000000000000004">
      <c r="A22" s="9"/>
      <c r="B22" s="10"/>
      <c r="C22" s="85"/>
      <c r="D22" s="85"/>
      <c r="E22" s="83"/>
      <c r="F22" s="86" t="s">
        <v>114</v>
      </c>
      <c r="G22" s="73"/>
      <c r="H22" s="11"/>
      <c r="I22" s="73"/>
      <c r="J22" s="86"/>
      <c r="K22" s="13"/>
    </row>
    <row r="23" spans="1:11" x14ac:dyDescent="0.55000000000000004">
      <c r="A23" s="9"/>
      <c r="B23" s="10"/>
      <c r="C23" s="10"/>
      <c r="D23" s="11"/>
      <c r="E23" s="79"/>
      <c r="F23" s="86" t="s">
        <v>115</v>
      </c>
      <c r="G23" s="11"/>
      <c r="H23" s="11"/>
      <c r="I23" s="11"/>
      <c r="J23" s="12"/>
      <c r="K23" s="13"/>
    </row>
    <row r="24" spans="1:11" x14ac:dyDescent="0.55000000000000004">
      <c r="A24" s="9"/>
      <c r="B24" s="10"/>
      <c r="C24" s="10"/>
      <c r="D24" s="11"/>
      <c r="E24" s="12"/>
      <c r="F24" s="86" t="s">
        <v>116</v>
      </c>
      <c r="G24" s="11"/>
      <c r="H24" s="11"/>
      <c r="I24" s="11"/>
      <c r="J24" s="12"/>
      <c r="K24" s="13"/>
    </row>
    <row r="25" spans="1:11" x14ac:dyDescent="0.55000000000000004">
      <c r="A25" s="9"/>
      <c r="B25" s="55" t="s">
        <v>46</v>
      </c>
      <c r="C25" s="73">
        <f>SUM(C9:C24)</f>
        <v>5790720</v>
      </c>
      <c r="D25" s="11">
        <f>SUM(D9:D24)</f>
        <v>5790720</v>
      </c>
      <c r="E25" s="12"/>
      <c r="F25" s="12"/>
      <c r="G25" s="11">
        <f>SUM(G9:G24)</f>
        <v>5663000</v>
      </c>
      <c r="H25" s="11"/>
      <c r="I25" s="11">
        <f>SUM(I9:I24)</f>
        <v>5663000</v>
      </c>
      <c r="J25" s="12"/>
      <c r="K25" s="13"/>
    </row>
  </sheetData>
  <mergeCells count="13">
    <mergeCell ref="A1:K1"/>
    <mergeCell ref="A2:K2"/>
    <mergeCell ref="A3:K3"/>
    <mergeCell ref="A4:K4"/>
    <mergeCell ref="F5:G6"/>
    <mergeCell ref="H5:I6"/>
    <mergeCell ref="A5:A7"/>
    <mergeCell ref="K5:K7"/>
    <mergeCell ref="B5:B7"/>
    <mergeCell ref="C5:C7"/>
    <mergeCell ref="D5:D7"/>
    <mergeCell ref="E5:E7"/>
    <mergeCell ref="J5:J7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70" orientation="landscape" r:id="rId1"/>
  <headerFooter alignWithMargins="0">
    <oddHeader>&amp;Rสิ่งที่ส่งมาด้วย  3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G26"/>
  <sheetViews>
    <sheetView topLeftCell="A10" zoomScaleNormal="100" zoomScaleSheetLayoutView="100" workbookViewId="0">
      <selection activeCell="G8" sqref="G8:G14"/>
    </sheetView>
  </sheetViews>
  <sheetFormatPr defaultRowHeight="23.25" x14ac:dyDescent="0.55000000000000004"/>
  <cols>
    <col min="1" max="1" width="5.5703125" style="1" bestFit="1" customWidth="1"/>
    <col min="2" max="2" width="36.42578125" style="3" bestFit="1" customWidth="1"/>
    <col min="3" max="3" width="17.7109375" style="3" customWidth="1"/>
    <col min="4" max="4" width="17.7109375" style="4" customWidth="1"/>
    <col min="5" max="5" width="17.7109375" style="5" customWidth="1"/>
    <col min="6" max="6" width="16" style="5" customWidth="1"/>
    <col min="7" max="7" width="34.5703125" style="2" customWidth="1"/>
    <col min="8" max="8" width="9.140625" style="2"/>
    <col min="9" max="9" width="9.28515625" style="2" customWidth="1"/>
    <col min="10" max="16384" width="9.140625" style="2"/>
  </cols>
  <sheetData>
    <row r="1" spans="1:7" x14ac:dyDescent="0.55000000000000004">
      <c r="A1" s="117" t="s">
        <v>66</v>
      </c>
      <c r="B1" s="117"/>
      <c r="C1" s="117"/>
      <c r="D1" s="117"/>
      <c r="E1" s="117"/>
      <c r="F1" s="117"/>
      <c r="G1" s="117"/>
    </row>
    <row r="2" spans="1:7" x14ac:dyDescent="0.55000000000000004">
      <c r="A2" s="124" t="s">
        <v>63</v>
      </c>
      <c r="B2" s="124"/>
      <c r="C2" s="124"/>
      <c r="D2" s="124"/>
      <c r="E2" s="124"/>
      <c r="F2" s="124"/>
      <c r="G2" s="124"/>
    </row>
    <row r="3" spans="1:7" ht="25.5" customHeight="1" x14ac:dyDescent="0.55000000000000004">
      <c r="A3" s="125" t="s">
        <v>91</v>
      </c>
      <c r="B3" s="125"/>
      <c r="C3" s="125"/>
      <c r="D3" s="125"/>
      <c r="E3" s="125"/>
      <c r="F3" s="125"/>
      <c r="G3" s="125"/>
    </row>
    <row r="4" spans="1:7" x14ac:dyDescent="0.55000000000000004">
      <c r="A4" s="96" t="s">
        <v>52</v>
      </c>
      <c r="B4" s="96"/>
      <c r="C4" s="96"/>
      <c r="D4" s="96"/>
      <c r="E4" s="96"/>
      <c r="F4" s="96"/>
      <c r="G4" s="96"/>
    </row>
    <row r="5" spans="1:7" ht="31.5" customHeight="1" x14ac:dyDescent="0.55000000000000004">
      <c r="A5" s="122" t="s">
        <v>0</v>
      </c>
      <c r="B5" s="122" t="s">
        <v>41</v>
      </c>
      <c r="C5" s="122" t="s">
        <v>45</v>
      </c>
      <c r="D5" s="122" t="s">
        <v>50</v>
      </c>
      <c r="E5" s="120" t="s">
        <v>42</v>
      </c>
      <c r="F5" s="122" t="s">
        <v>64</v>
      </c>
      <c r="G5" s="122" t="s">
        <v>51</v>
      </c>
    </row>
    <row r="6" spans="1:7" x14ac:dyDescent="0.55000000000000004">
      <c r="A6" s="123"/>
      <c r="B6" s="123"/>
      <c r="C6" s="123"/>
      <c r="D6" s="123"/>
      <c r="E6" s="121"/>
      <c r="F6" s="123"/>
      <c r="G6" s="123"/>
    </row>
    <row r="7" spans="1:7" x14ac:dyDescent="0.55000000000000004">
      <c r="A7" s="22" t="s">
        <v>2</v>
      </c>
      <c r="B7" s="22" t="s">
        <v>3</v>
      </c>
      <c r="C7" s="22" t="s">
        <v>4</v>
      </c>
      <c r="D7" s="22" t="s">
        <v>44</v>
      </c>
      <c r="E7" s="23" t="s">
        <v>43</v>
      </c>
      <c r="F7" s="23" t="s">
        <v>55</v>
      </c>
      <c r="G7" s="22" t="s">
        <v>54</v>
      </c>
    </row>
    <row r="8" spans="1:7" ht="24" x14ac:dyDescent="0.55000000000000004">
      <c r="A8" s="31" t="s">
        <v>47</v>
      </c>
      <c r="B8" s="32" t="s">
        <v>56</v>
      </c>
      <c r="C8" s="42">
        <f>SUM(C9:C14)</f>
        <v>29389000</v>
      </c>
      <c r="D8" s="42">
        <f>SUM(D9:D14)</f>
        <v>24434400</v>
      </c>
      <c r="E8" s="43">
        <f>C8-D8</f>
        <v>4954600</v>
      </c>
      <c r="F8" s="44">
        <f>IF(D8&gt;0,E8*100/C8,"-")</f>
        <v>16.858688624995747</v>
      </c>
      <c r="G8" s="126"/>
    </row>
    <row r="9" spans="1:7" ht="24" x14ac:dyDescent="0.55000000000000004">
      <c r="A9" s="50">
        <v>1.1000000000000001</v>
      </c>
      <c r="B9" s="51" t="s">
        <v>53</v>
      </c>
      <c r="C9" s="52"/>
      <c r="D9" s="52"/>
      <c r="E9" s="53"/>
      <c r="F9" s="54"/>
      <c r="G9" s="127"/>
    </row>
    <row r="10" spans="1:7" ht="24" x14ac:dyDescent="0.55000000000000004">
      <c r="A10" s="40"/>
      <c r="B10" s="25" t="s">
        <v>59</v>
      </c>
      <c r="C10" s="29"/>
      <c r="D10" s="29"/>
      <c r="E10" s="54">
        <f t="shared" ref="E10:E24" si="0">C10-D10</f>
        <v>0</v>
      </c>
      <c r="F10" s="54" t="str">
        <f t="shared" ref="F10:F24" si="1">IF(D10&gt;0,E10*100/C10,"-")</f>
        <v>-</v>
      </c>
      <c r="G10" s="127"/>
    </row>
    <row r="11" spans="1:7" ht="24" x14ac:dyDescent="0.55000000000000004">
      <c r="A11" s="24"/>
      <c r="B11" s="25" t="s">
        <v>60</v>
      </c>
      <c r="C11" s="28">
        <v>28086400</v>
      </c>
      <c r="D11" s="28">
        <v>23131800</v>
      </c>
      <c r="E11" s="53">
        <f t="shared" si="0"/>
        <v>4954600</v>
      </c>
      <c r="F11" s="54">
        <f t="shared" si="1"/>
        <v>17.640566252705938</v>
      </c>
      <c r="G11" s="127"/>
    </row>
    <row r="12" spans="1:7" ht="24" x14ac:dyDescent="0.55000000000000004">
      <c r="A12" s="24"/>
      <c r="B12" s="25" t="s">
        <v>61</v>
      </c>
      <c r="C12" s="45"/>
      <c r="D12" s="45"/>
      <c r="E12" s="44">
        <f t="shared" si="0"/>
        <v>0</v>
      </c>
      <c r="F12" s="44" t="str">
        <f t="shared" si="1"/>
        <v>-</v>
      </c>
      <c r="G12" s="127"/>
    </row>
    <row r="13" spans="1:7" ht="24" x14ac:dyDescent="0.55000000000000004">
      <c r="A13" s="24">
        <v>1.2</v>
      </c>
      <c r="B13" s="25" t="s">
        <v>48</v>
      </c>
      <c r="C13" s="45"/>
      <c r="D13" s="45"/>
      <c r="E13" s="44">
        <f t="shared" si="0"/>
        <v>0</v>
      </c>
      <c r="F13" s="44" t="str">
        <f t="shared" si="1"/>
        <v>-</v>
      </c>
      <c r="G13" s="127"/>
    </row>
    <row r="14" spans="1:7" ht="24.75" thickBot="1" x14ac:dyDescent="0.6">
      <c r="A14" s="26">
        <v>1.3</v>
      </c>
      <c r="B14" s="27" t="s">
        <v>49</v>
      </c>
      <c r="C14" s="46">
        <v>1302600</v>
      </c>
      <c r="D14" s="46">
        <v>1302600</v>
      </c>
      <c r="E14" s="56">
        <f t="shared" si="0"/>
        <v>0</v>
      </c>
      <c r="F14" s="57">
        <f t="shared" si="1"/>
        <v>0</v>
      </c>
      <c r="G14" s="128"/>
    </row>
    <row r="15" spans="1:7" ht="24" x14ac:dyDescent="0.55000000000000004">
      <c r="A15" s="33">
        <v>2</v>
      </c>
      <c r="B15" s="34" t="s">
        <v>57</v>
      </c>
      <c r="C15" s="35">
        <f>SUM(C16:C18)</f>
        <v>0</v>
      </c>
      <c r="D15" s="35">
        <f>SUM(D16:D18)</f>
        <v>0</v>
      </c>
      <c r="E15" s="35">
        <f t="shared" si="0"/>
        <v>0</v>
      </c>
      <c r="F15" s="35" t="str">
        <f t="shared" si="1"/>
        <v>-</v>
      </c>
      <c r="G15" s="129"/>
    </row>
    <row r="16" spans="1:7" ht="24" x14ac:dyDescent="0.55000000000000004">
      <c r="A16" s="24">
        <v>2.1</v>
      </c>
      <c r="B16" s="25" t="s">
        <v>53</v>
      </c>
      <c r="C16" s="28"/>
      <c r="D16" s="28"/>
      <c r="E16" s="53">
        <f t="shared" si="0"/>
        <v>0</v>
      </c>
      <c r="F16" s="54" t="str">
        <f t="shared" si="1"/>
        <v>-</v>
      </c>
      <c r="G16" s="130"/>
    </row>
    <row r="17" spans="1:7" ht="24" x14ac:dyDescent="0.55000000000000004">
      <c r="A17" s="24">
        <v>2.2000000000000002</v>
      </c>
      <c r="B17" s="25" t="s">
        <v>48</v>
      </c>
      <c r="C17" s="29"/>
      <c r="D17" s="29"/>
      <c r="E17" s="54">
        <f t="shared" si="0"/>
        <v>0</v>
      </c>
      <c r="F17" s="54" t="str">
        <f t="shared" si="1"/>
        <v>-</v>
      </c>
      <c r="G17" s="130"/>
    </row>
    <row r="18" spans="1:7" ht="24.75" thickBot="1" x14ac:dyDescent="0.6">
      <c r="A18" s="26">
        <v>2.2999999999999998</v>
      </c>
      <c r="B18" s="27" t="s">
        <v>49</v>
      </c>
      <c r="C18" s="30"/>
      <c r="D18" s="30"/>
      <c r="E18" s="58">
        <f t="shared" si="0"/>
        <v>0</v>
      </c>
      <c r="F18" s="59" t="str">
        <f t="shared" si="1"/>
        <v>-</v>
      </c>
      <c r="G18" s="131"/>
    </row>
    <row r="19" spans="1:7" ht="24" x14ac:dyDescent="0.55000000000000004">
      <c r="A19" s="41">
        <v>3</v>
      </c>
      <c r="B19" s="34" t="s">
        <v>58</v>
      </c>
      <c r="C19" s="35">
        <f>SUM(C20:C23)</f>
        <v>0</v>
      </c>
      <c r="D19" s="35">
        <f>SUM(D20:D23)</f>
        <v>0</v>
      </c>
      <c r="E19" s="35">
        <f t="shared" si="0"/>
        <v>0</v>
      </c>
      <c r="F19" s="35" t="str">
        <f t="shared" si="1"/>
        <v>-</v>
      </c>
      <c r="G19" s="132"/>
    </row>
    <row r="20" spans="1:7" ht="24" x14ac:dyDescent="0.55000000000000004">
      <c r="A20" s="24">
        <v>3.1</v>
      </c>
      <c r="B20" s="25" t="s">
        <v>53</v>
      </c>
      <c r="C20" s="28"/>
      <c r="D20" s="28"/>
      <c r="E20" s="53">
        <f t="shared" si="0"/>
        <v>0</v>
      </c>
      <c r="F20" s="54" t="str">
        <f t="shared" si="1"/>
        <v>-</v>
      </c>
      <c r="G20" s="133"/>
    </row>
    <row r="21" spans="1:7" ht="24" x14ac:dyDescent="0.55000000000000004">
      <c r="A21" s="24">
        <v>3.2</v>
      </c>
      <c r="B21" s="25" t="s">
        <v>48</v>
      </c>
      <c r="C21" s="29"/>
      <c r="D21" s="29"/>
      <c r="E21" s="54">
        <f t="shared" si="0"/>
        <v>0</v>
      </c>
      <c r="F21" s="54" t="str">
        <f t="shared" si="1"/>
        <v>-</v>
      </c>
      <c r="G21" s="133"/>
    </row>
    <row r="22" spans="1:7" ht="24" x14ac:dyDescent="0.55000000000000004">
      <c r="A22" s="24">
        <v>3.3</v>
      </c>
      <c r="B22" s="25" t="s">
        <v>49</v>
      </c>
      <c r="C22" s="47"/>
      <c r="D22" s="47"/>
      <c r="E22" s="60">
        <f t="shared" si="0"/>
        <v>0</v>
      </c>
      <c r="F22" s="54" t="str">
        <f t="shared" si="1"/>
        <v>-</v>
      </c>
      <c r="G22" s="133"/>
    </row>
    <row r="23" spans="1:7" ht="24.75" thickBot="1" x14ac:dyDescent="0.6">
      <c r="A23" s="26">
        <v>3.4</v>
      </c>
      <c r="B23" s="27" t="s">
        <v>62</v>
      </c>
      <c r="C23" s="48"/>
      <c r="D23" s="48"/>
      <c r="E23" s="59">
        <f t="shared" si="0"/>
        <v>0</v>
      </c>
      <c r="F23" s="59" t="str">
        <f t="shared" si="1"/>
        <v>-</v>
      </c>
      <c r="G23" s="134"/>
    </row>
    <row r="24" spans="1:7" ht="24.75" thickBot="1" x14ac:dyDescent="0.6">
      <c r="A24" s="36"/>
      <c r="B24" s="37" t="s">
        <v>46</v>
      </c>
      <c r="C24" s="38">
        <f>SUM(C8,C15,C19)</f>
        <v>29389000</v>
      </c>
      <c r="D24" s="38">
        <f>SUM(D8,D15,D19)</f>
        <v>24434400</v>
      </c>
      <c r="E24" s="39">
        <f t="shared" si="0"/>
        <v>4954600</v>
      </c>
      <c r="F24" s="38">
        <f t="shared" si="1"/>
        <v>16.858688624995747</v>
      </c>
      <c r="G24" s="49"/>
    </row>
    <row r="25" spans="1:7" x14ac:dyDescent="0.55000000000000004">
      <c r="A25" s="118" t="s">
        <v>65</v>
      </c>
      <c r="B25" s="118"/>
      <c r="C25" s="118"/>
      <c r="D25" s="118"/>
      <c r="E25" s="118"/>
      <c r="F25" s="118"/>
      <c r="G25" s="118"/>
    </row>
    <row r="26" spans="1:7" x14ac:dyDescent="0.55000000000000004">
      <c r="A26" s="119"/>
      <c r="B26" s="119"/>
      <c r="C26" s="119"/>
      <c r="D26" s="119"/>
      <c r="E26" s="119"/>
      <c r="F26" s="119"/>
      <c r="G26" s="119"/>
    </row>
  </sheetData>
  <sheetProtection algorithmName="SHA-512" hashValue="LNbwl1dgevT7P6RBaP6JAAQgYTDLl8BbMWiWU1QNgHsEXi7fThxsVoY2+Dt6ePfIAH7iVO6Qlhip3rNWdkdR9Q==" saltValue="CB35pb8NdOhmOZPbh5cO4A==" spinCount="100000" sheet="1" objects="1" scenarios="1"/>
  <mergeCells count="15">
    <mergeCell ref="A1:G1"/>
    <mergeCell ref="A25:G26"/>
    <mergeCell ref="E5:E6"/>
    <mergeCell ref="A5:A6"/>
    <mergeCell ref="B5:B6"/>
    <mergeCell ref="C5:C6"/>
    <mergeCell ref="D5:D6"/>
    <mergeCell ref="G5:G6"/>
    <mergeCell ref="F5:F6"/>
    <mergeCell ref="A2:G2"/>
    <mergeCell ref="A3:G3"/>
    <mergeCell ref="A4:G4"/>
    <mergeCell ref="G8:G14"/>
    <mergeCell ref="G15:G18"/>
    <mergeCell ref="G19:G23"/>
  </mergeCells>
  <printOptions horizontalCentered="1"/>
  <pageMargins left="3.9370078740157501E-2" right="0.118110236220472" top="0.27559055118110198" bottom="0.27559055118110198" header="0.15748031496063" footer="0.15748031496063"/>
  <pageSetup paperSize="9" orientation="landscape" r:id="rId1"/>
  <headerFooter alignWithMargins="0">
    <oddHeader>&amp;Rสิ่งที่ส่งมาด้วย 4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00000"/>
  </sheetPr>
  <dimension ref="A1:K15"/>
  <sheetViews>
    <sheetView zoomScale="115" zoomScaleNormal="115" zoomScaleSheetLayoutView="100" workbookViewId="0">
      <selection activeCell="A2" sqref="A2:K2"/>
    </sheetView>
  </sheetViews>
  <sheetFormatPr defaultRowHeight="23.25" x14ac:dyDescent="0.55000000000000004"/>
  <cols>
    <col min="1" max="1" width="5.42578125" style="1" customWidth="1"/>
    <col min="2" max="2" width="13.85546875" style="3" customWidth="1"/>
    <col min="3" max="3" width="20.28515625" style="3" customWidth="1"/>
    <col min="4" max="4" width="16.85546875" style="4" customWidth="1"/>
    <col min="5" max="5" width="13.42578125" style="5" customWidth="1"/>
    <col min="6" max="6" width="29.28515625" style="4" customWidth="1"/>
    <col min="7" max="7" width="38.42578125" style="4" customWidth="1"/>
    <col min="8" max="8" width="28.42578125" style="5" hidden="1" customWidth="1"/>
    <col min="9" max="9" width="26.28515625" style="2" hidden="1" customWidth="1"/>
    <col min="10" max="16384" width="9.140625" style="2"/>
  </cols>
  <sheetData>
    <row r="1" spans="1:11" ht="18.75" customHeight="1" x14ac:dyDescent="0.55000000000000004">
      <c r="A1" s="135" t="s">
        <v>67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spans="1:11" x14ac:dyDescent="0.55000000000000004">
      <c r="A2" s="137" t="s">
        <v>39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3" spans="1:11" x14ac:dyDescent="0.55000000000000004">
      <c r="A3" s="15"/>
      <c r="B3" s="16"/>
      <c r="C3" s="135"/>
      <c r="D3" s="135"/>
      <c r="E3" s="135"/>
      <c r="F3" s="135"/>
      <c r="G3" s="135"/>
      <c r="H3" s="17"/>
      <c r="I3" s="14"/>
      <c r="J3" s="14"/>
      <c r="K3" s="14"/>
    </row>
    <row r="4" spans="1:11" x14ac:dyDescent="0.55000000000000004">
      <c r="A4" s="15"/>
      <c r="B4" s="18" t="s">
        <v>11</v>
      </c>
      <c r="C4" s="136" t="s">
        <v>40</v>
      </c>
      <c r="D4" s="136"/>
      <c r="E4" s="136"/>
      <c r="F4" s="136"/>
      <c r="G4" s="136"/>
      <c r="H4" s="136"/>
      <c r="I4" s="136"/>
      <c r="J4" s="136"/>
      <c r="K4" s="136"/>
    </row>
    <row r="5" spans="1:11" x14ac:dyDescent="0.55000000000000004">
      <c r="A5" s="15"/>
      <c r="B5" s="18" t="s">
        <v>12</v>
      </c>
      <c r="C5" s="136" t="s">
        <v>10</v>
      </c>
      <c r="D5" s="136"/>
      <c r="E5" s="136"/>
      <c r="F5" s="136"/>
      <c r="G5" s="136"/>
      <c r="H5" s="136"/>
      <c r="I5" s="136"/>
      <c r="J5" s="136"/>
      <c r="K5" s="136"/>
    </row>
    <row r="6" spans="1:11" x14ac:dyDescent="0.55000000000000004">
      <c r="A6" s="15"/>
      <c r="B6" s="18" t="s">
        <v>13</v>
      </c>
      <c r="C6" s="136" t="s">
        <v>23</v>
      </c>
      <c r="D6" s="136"/>
      <c r="E6" s="136"/>
      <c r="F6" s="136"/>
      <c r="G6" s="136"/>
      <c r="H6" s="136"/>
      <c r="I6" s="136"/>
      <c r="J6" s="136"/>
      <c r="K6" s="136"/>
    </row>
    <row r="7" spans="1:11" x14ac:dyDescent="0.55000000000000004">
      <c r="A7" s="15"/>
      <c r="B7" s="18" t="s">
        <v>14</v>
      </c>
      <c r="C7" s="136" t="s">
        <v>24</v>
      </c>
      <c r="D7" s="136"/>
      <c r="E7" s="136"/>
      <c r="F7" s="136"/>
      <c r="G7" s="136"/>
      <c r="H7" s="136"/>
      <c r="I7" s="136"/>
      <c r="J7" s="136"/>
      <c r="K7" s="136"/>
    </row>
    <row r="8" spans="1:11" x14ac:dyDescent="0.55000000000000004">
      <c r="A8" s="15"/>
      <c r="B8" s="18" t="s">
        <v>15</v>
      </c>
      <c r="C8" s="136" t="s">
        <v>25</v>
      </c>
      <c r="D8" s="136"/>
      <c r="E8" s="136"/>
      <c r="F8" s="136"/>
      <c r="G8" s="136"/>
      <c r="H8" s="136"/>
      <c r="I8" s="136"/>
      <c r="J8" s="136"/>
      <c r="K8" s="136"/>
    </row>
    <row r="9" spans="1:11" x14ac:dyDescent="0.55000000000000004">
      <c r="A9" s="15"/>
      <c r="B9" s="18" t="s">
        <v>16</v>
      </c>
      <c r="C9" s="136" t="s">
        <v>26</v>
      </c>
      <c r="D9" s="136"/>
      <c r="E9" s="136"/>
      <c r="F9" s="136"/>
      <c r="G9" s="136"/>
      <c r="H9" s="136"/>
      <c r="I9" s="136"/>
      <c r="J9" s="136"/>
      <c r="K9" s="136"/>
    </row>
    <row r="10" spans="1:11" x14ac:dyDescent="0.55000000000000004">
      <c r="A10" s="15"/>
      <c r="B10" s="18" t="s">
        <v>17</v>
      </c>
      <c r="C10" s="136" t="s">
        <v>27</v>
      </c>
      <c r="D10" s="136"/>
      <c r="E10" s="136"/>
      <c r="F10" s="136"/>
      <c r="G10" s="136"/>
      <c r="H10" s="136"/>
      <c r="I10" s="136"/>
      <c r="J10" s="136"/>
      <c r="K10" s="136"/>
    </row>
    <row r="11" spans="1:11" x14ac:dyDescent="0.55000000000000004">
      <c r="A11" s="15"/>
      <c r="B11" s="18" t="s">
        <v>18</v>
      </c>
      <c r="C11" s="136" t="s">
        <v>22</v>
      </c>
      <c r="D11" s="136"/>
      <c r="E11" s="136"/>
      <c r="F11" s="136"/>
      <c r="G11" s="136"/>
      <c r="H11" s="136"/>
      <c r="I11" s="136"/>
      <c r="J11" s="136"/>
      <c r="K11" s="136"/>
    </row>
    <row r="12" spans="1:11" x14ac:dyDescent="0.55000000000000004">
      <c r="A12" s="15"/>
      <c r="B12" s="18" t="s">
        <v>19</v>
      </c>
      <c r="C12" s="136" t="s">
        <v>28</v>
      </c>
      <c r="D12" s="136"/>
      <c r="E12" s="136"/>
      <c r="F12" s="136"/>
      <c r="G12" s="136"/>
      <c r="H12" s="136"/>
      <c r="I12" s="136"/>
      <c r="J12" s="136"/>
      <c r="K12" s="136"/>
    </row>
    <row r="13" spans="1:11" x14ac:dyDescent="0.55000000000000004">
      <c r="A13" s="15"/>
      <c r="B13" s="18" t="s">
        <v>20</v>
      </c>
      <c r="C13" s="136" t="s">
        <v>29</v>
      </c>
      <c r="D13" s="136"/>
      <c r="E13" s="136"/>
      <c r="F13" s="136"/>
      <c r="G13" s="136"/>
      <c r="H13" s="136"/>
      <c r="I13" s="136"/>
      <c r="J13" s="136"/>
      <c r="K13" s="136"/>
    </row>
    <row r="14" spans="1:11" x14ac:dyDescent="0.55000000000000004">
      <c r="B14" s="6"/>
    </row>
    <row r="15" spans="1:11" x14ac:dyDescent="0.55000000000000004">
      <c r="B15" s="6"/>
    </row>
  </sheetData>
  <mergeCells count="14">
    <mergeCell ref="C12:K12"/>
    <mergeCell ref="C13:K13"/>
    <mergeCell ref="C6:K6"/>
    <mergeCell ref="C7:K7"/>
    <mergeCell ref="C8:K8"/>
    <mergeCell ref="C9:K9"/>
    <mergeCell ref="C10:K10"/>
    <mergeCell ref="C11:K11"/>
    <mergeCell ref="C3:G3"/>
    <mergeCell ref="C4:K4"/>
    <mergeCell ref="C5:K5"/>
    <mergeCell ref="A1:I1"/>
    <mergeCell ref="J1:K1"/>
    <mergeCell ref="A2:K2"/>
  </mergeCells>
  <pageMargins left="0.25" right="0.31" top="0.27559055118110237" bottom="0.27559055118110237" header="0.15748031496062992" footer="0.1574803149606299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3</vt:i4>
      </vt:variant>
    </vt:vector>
  </HeadingPairs>
  <TitlesOfParts>
    <vt:vector size="7" baseType="lpstr">
      <vt:lpstr>แผนการจัดื้อจัดจ้างประจำปี(O21)</vt:lpstr>
      <vt:lpstr>แนบท้ายประกาศ ข้อ 5 แบบ สขร. 1 </vt:lpstr>
      <vt:lpstr>แนบท้ายประกาศ ข้อ 6</vt:lpstr>
      <vt:lpstr>อธิบายแบบ สขร. 1 </vt:lpstr>
      <vt:lpstr>'แนบท้ายประกาศ ข้อ 5 แบบ สขร. 1 '!Print_Titles</vt:lpstr>
      <vt:lpstr>'แนบท้ายประกาศ ข้อ 6'!Print_Titles</vt:lpstr>
      <vt:lpstr>'อธิบายแบบ สขร. 1 '!Print_Titles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ASUS</cp:lastModifiedBy>
  <cp:lastPrinted>2019-06-06T02:59:56Z</cp:lastPrinted>
  <dcterms:created xsi:type="dcterms:W3CDTF">2009-03-24T02:42:43Z</dcterms:created>
  <dcterms:modified xsi:type="dcterms:W3CDTF">2019-06-06T07:59:57Z</dcterms:modified>
</cp:coreProperties>
</file>